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2CF29D96-8A66-4615-BE4D-6E7F672AAB1F}" xr6:coauthVersionLast="47" xr6:coauthVersionMax="47" xr10:uidLastSave="{00000000-0000-0000-0000-000000000000}"/>
  <bookViews>
    <workbookView xWindow="-120" yWindow="-120" windowWidth="38640" windowHeight="212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DQE!$A$1:$G$61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24" i="2"/>
  <c r="G27" i="2"/>
  <c r="G31" i="2"/>
  <c r="G38" i="2"/>
  <c r="G43" i="2"/>
  <c r="G48" i="2"/>
  <c r="G57" i="2"/>
  <c r="G56" i="2"/>
  <c r="G55" i="2"/>
  <c r="G54" i="2"/>
  <c r="G51" i="2"/>
  <c r="G50" i="2"/>
  <c r="G46" i="2"/>
  <c r="G41" i="2"/>
  <c r="G37" i="2"/>
  <c r="G34" i="2"/>
  <c r="G33" i="2"/>
  <c r="G30" i="2"/>
  <c r="G29" i="2"/>
  <c r="G26" i="2"/>
  <c r="G25" i="2"/>
  <c r="G23" i="2"/>
  <c r="G22" i="2"/>
  <c r="G20" i="2"/>
  <c r="B7" i="2"/>
  <c r="G59" i="2" l="1"/>
  <c r="G60" i="2" s="1"/>
  <c r="G61" i="2" s="1"/>
</calcChain>
</file>

<file path=xl/sharedStrings.xml><?xml version="1.0" encoding="utf-8"?>
<sst xmlns="http://schemas.openxmlformats.org/spreadsheetml/2006/main" count="158" uniqueCount="135">
  <si>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</si>
  <si>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</si>
  <si>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</si>
  <si>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</si>
  <si>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</si>
  <si>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</si>
  <si>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</si>
  <si>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</si>
  <si>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</si>
  <si>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</si>
  <si>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</si>
  <si>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</si>
  <si>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</si>
  <si>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</si>
  <si>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</si>
  <si>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</si>
  <si>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</si>
  <si>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</si>
  <si>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</si>
  <si>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</si>
  <si>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</si>
  <si>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</si>
  <si>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</si>
  <si>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</si>
  <si>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</si>
  <si>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</si>
  <si>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</si>
  <si>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</si>
  <si>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</si>
  <si>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</si>
  <si>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</si>
  <si>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</si>
  <si>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</si>
  <si>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</si>
  <si>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</si>
  <si>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</si>
  <si>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</si>
  <si>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</si>
  <si>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</si>
  <si>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</si>
  <si>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</si>
  <si>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</si>
  <si>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</si>
  <si>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</si>
  <si>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</si>
  <si>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</si>
  <si>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</si>
  <si>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20 AMENAGEMENTS EXTERIEURS - RESEAUX DIVERS</t>
  </si>
  <si>
    <t>DESCRIPTIF DES TRAVAUX JUIN</t>
  </si>
  <si>
    <t>TRAVAUX PREPARATOIRES</t>
  </si>
  <si>
    <t>1.1</t>
  </si>
  <si>
    <t>Dépose et évacuation de la rambarde existante, compris dépose de la longrine</t>
  </si>
  <si>
    <t>ml</t>
  </si>
  <si>
    <t>TRAVAUX D'AMENAGEMENTS EXTERIEURS</t>
  </si>
  <si>
    <t>2.1</t>
  </si>
  <si>
    <t>Création du parvi d'entrée en pierre de Bourgogne</t>
  </si>
  <si>
    <t>2.1.1</t>
  </si>
  <si>
    <t>Purge de la surface pour permettre la réalisation des travaux</t>
  </si>
  <si>
    <t>Forfait</t>
  </si>
  <si>
    <t>2.1.2</t>
  </si>
  <si>
    <t>Excavation généralisée, compris évacuation à la décharge</t>
  </si>
  <si>
    <t>2.1.2.1</t>
  </si>
  <si>
    <t>Sur l'emprise du cheminement en pierre de Bourgogne</t>
  </si>
  <si>
    <t>m3</t>
  </si>
  <si>
    <t>2.1.3</t>
  </si>
  <si>
    <t>Géotextile</t>
  </si>
  <si>
    <t>m2</t>
  </si>
  <si>
    <t>2.1.4</t>
  </si>
  <si>
    <t>Couche de base en GNT 0/63</t>
  </si>
  <si>
    <t>2.1.5</t>
  </si>
  <si>
    <t>Dalles en pierre de Bourgogne pose sur chape en béton</t>
  </si>
  <si>
    <t>2.1.6</t>
  </si>
  <si>
    <t>Plus value pour rainurage des dalles au droit des entrées principales</t>
  </si>
  <si>
    <t>2.1.7</t>
  </si>
  <si>
    <t>Bloc marche en pierre naturelle de Bougogne</t>
  </si>
  <si>
    <t>2.1.8</t>
  </si>
  <si>
    <t>Traitement PMR de l'escalier extérieur</t>
  </si>
  <si>
    <t>2.1.8.1</t>
  </si>
  <si>
    <t>Bande d´éveil à la vigilance résine méthacrylate</t>
  </si>
  <si>
    <t>2.1.8.2</t>
  </si>
  <si>
    <t>Tôle contrasté sur contremarche</t>
  </si>
  <si>
    <t>2.1.8.3</t>
  </si>
  <si>
    <t>Bande antidérapante thermocollante en résine + grains de verre</t>
  </si>
  <si>
    <t>2.2</t>
  </si>
  <si>
    <t>Travaux de reprise des espaces verts</t>
  </si>
  <si>
    <t>2.2.1</t>
  </si>
  <si>
    <t>Pour traitement de la zone Sud du bâtiment</t>
  </si>
  <si>
    <t>2.2.2</t>
  </si>
  <si>
    <t>Pour traitement de la périphérie du local vélos  sur une largeur de 2.00 ml</t>
  </si>
  <si>
    <t>2.2.3</t>
  </si>
  <si>
    <t>Travaux de reprise sur pavés</t>
  </si>
  <si>
    <t>2.3</t>
  </si>
  <si>
    <t>Travaux de reprise de pavés</t>
  </si>
  <si>
    <t>2.3.1</t>
  </si>
  <si>
    <t>Cheminement Nord</t>
  </si>
  <si>
    <t>2.3.2</t>
  </si>
  <si>
    <t>Cheminement Sud</t>
  </si>
  <si>
    <t>RESEAUX</t>
  </si>
  <si>
    <t>3.1</t>
  </si>
  <si>
    <t>Fouille en tranchée profondeur 1.20 ml</t>
  </si>
  <si>
    <t>3.1.1</t>
  </si>
  <si>
    <t>Pour le réseau EP du local vélos</t>
  </si>
  <si>
    <t>3.1.2</t>
  </si>
  <si>
    <t>Pour les réseaux SECS</t>
  </si>
  <si>
    <t>3.1.3</t>
  </si>
  <si>
    <t>Pour le CFo et le CFa du local vélos</t>
  </si>
  <si>
    <t>3.2</t>
  </si>
  <si>
    <t>Réseau EP</t>
  </si>
  <si>
    <t>3.2.1</t>
  </si>
  <si>
    <t>Tube PVC CR8 diamètre variable suivant localisation, toute pièces de changement de direction, de raccordement et de changement de section</t>
  </si>
  <si>
    <t>3.2.1.1</t>
  </si>
  <si>
    <t>3.2.2</t>
  </si>
  <si>
    <t>Regard béton pied de chute</t>
  </si>
  <si>
    <t>3.2.2.1</t>
  </si>
  <si>
    <t> Ø 400 mm</t>
  </si>
  <si>
    <t>u</t>
  </si>
  <si>
    <t>3.2.3</t>
  </si>
  <si>
    <t>REGARDS</t>
  </si>
  <si>
    <t>3.2.3.1</t>
  </si>
  <si>
    <t>Regard Ø 600 mm</t>
  </si>
  <si>
    <t>3.2.4</t>
  </si>
  <si>
    <t>Piquage sur regard existant</t>
  </si>
  <si>
    <t>3.3</t>
  </si>
  <si>
    <t>Réseaux secs</t>
  </si>
  <si>
    <t>3.3.1</t>
  </si>
  <si>
    <t>Fourniture et pose de gaine TPC de diamètre variable suivant localisation</t>
  </si>
  <si>
    <t>3.3.1.1</t>
  </si>
  <si>
    <t>Diamètre 90 mm rouge pour Cfo du local vélos</t>
  </si>
  <si>
    <t>3.3.1.2</t>
  </si>
  <si>
    <t>Diamètre 66 mm rouge pour Cfa du local vélos</t>
  </si>
  <si>
    <t>3.3.2</t>
  </si>
  <si>
    <t>Chambre K2C + tampon classe C400KN</t>
  </si>
  <si>
    <t>3.3.3</t>
  </si>
  <si>
    <t>Chambre L2T + tampon classe C250KN</t>
  </si>
  <si>
    <t>Diamètre 200 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</si>
</sst>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6" zoomScale="115" zoomScaleNormal="130" zoomScaleSheetLayoutView="115" workbookViewId="0">
      <selection activeCell="B26" sqref="B26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62"/>
  <sheetViews>
    <sheetView tabSelected="1" view="pageBreakPreview" topLeftCell="A19" zoomScale="115" zoomScaleNormal="100" zoomScaleSheetLayoutView="115" workbookViewId="0">
      <selection activeCell="B47" sqref="B47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0" t="s">
        <v>33</v>
      </c>
      <c r="B1" s="91"/>
      <c r="C1" s="98"/>
      <c r="D1" s="99" t="s">
        <v>30</v>
      </c>
      <c r="E1" s="100"/>
      <c r="F1" s="100"/>
      <c r="G1" s="101"/>
    </row>
    <row r="2" spans="1:7" ht="22.5" customHeight="1">
      <c r="A2" s="92"/>
      <c r="B2" s="93"/>
      <c r="C2" s="98"/>
      <c r="D2" s="102" t="s">
        <v>43</v>
      </c>
      <c r="E2" s="103"/>
      <c r="F2" s="103"/>
      <c r="G2" s="104"/>
    </row>
    <row r="3" spans="1:7" ht="18.75" customHeight="1">
      <c r="A3" s="92"/>
      <c r="B3" s="93"/>
      <c r="C3" s="98"/>
      <c r="D3" s="105"/>
      <c r="E3" s="106"/>
      <c r="F3" s="106"/>
      <c r="G3" s="107"/>
    </row>
    <row r="4" spans="1:7">
      <c r="A4" s="92"/>
      <c r="B4" s="93"/>
      <c r="C4" s="98"/>
      <c r="D4" s="108" t="s">
        <v>46</v>
      </c>
      <c r="E4" s="109"/>
      <c r="F4" s="109"/>
      <c r="G4" s="110"/>
    </row>
    <row r="5" spans="1:7">
      <c r="A5" s="94"/>
      <c r="B5" s="95"/>
      <c r="C5" s="98"/>
      <c r="D5" s="111"/>
      <c r="E5" s="112"/>
      <c r="F5" s="112"/>
      <c r="G5" s="113"/>
    </row>
    <row r="6" spans="1:7" ht="19.5" customHeight="1">
      <c r="A6" s="96"/>
      <c r="B6" s="96"/>
      <c r="C6" s="97"/>
      <c r="D6" s="114"/>
      <c r="E6" s="115"/>
      <c r="F6" s="115"/>
      <c r="G6" s="116"/>
    </row>
    <row r="7" spans="1:7" ht="38.25" customHeight="1">
      <c r="A7" s="37" t="s">
        <v>32</v>
      </c>
      <c r="B7" s="118" t="str">
        <f>PDG!A13</f>
        <v>LOT 20 AMENAGEMENTS EXTERIEURS - RESEAUX DIVERS</v>
      </c>
      <c r="C7" s="118"/>
      <c r="D7" s="118"/>
      <c r="E7" s="118"/>
      <c r="F7" s="118"/>
      <c r="G7" s="118"/>
    </row>
    <row r="8" spans="1:7" ht="12.75" customHeight="1">
      <c r="A8" s="119" t="s">
        <v>34</v>
      </c>
      <c r="B8" s="119"/>
      <c r="C8" s="119"/>
      <c r="D8" s="119"/>
      <c r="E8" s="119"/>
      <c r="F8" s="119"/>
      <c r="G8" s="119"/>
    </row>
    <row r="9" spans="1:7" ht="26.25" customHeight="1">
      <c r="A9" s="120"/>
      <c r="B9" s="120"/>
      <c r="C9" s="120"/>
      <c r="D9" s="120"/>
      <c r="E9" s="120"/>
      <c r="F9" s="120"/>
      <c r="G9" s="120"/>
    </row>
    <row r="10" spans="1:7" ht="26.25" customHeight="1">
      <c r="A10" s="120"/>
      <c r="B10" s="120"/>
      <c r="C10" s="120"/>
      <c r="D10" s="120"/>
      <c r="E10" s="120"/>
      <c r="F10" s="120"/>
      <c r="G10" s="120"/>
    </row>
    <row r="11" spans="1:7" ht="12.75" customHeight="1">
      <c r="A11" s="120"/>
      <c r="B11" s="120"/>
      <c r="C11" s="120"/>
      <c r="D11" s="120"/>
      <c r="E11" s="120"/>
      <c r="F11" s="120"/>
      <c r="G11" s="120"/>
    </row>
    <row r="12" spans="1:7">
      <c r="A12" s="121"/>
      <c r="B12" s="121"/>
      <c r="C12" s="121"/>
      <c r="D12" s="121"/>
      <c r="E12" s="121"/>
      <c r="F12" s="121"/>
      <c r="G12" s="121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>
        <v>15</v>
      </c>
      <c r="D17" s="66" t="s">
        <v>52</v>
      </c>
      <c r="E17" s="67"/>
      <c r="F17" s="68"/>
      <c r="G17" s="69">
        <f t="shared" ref="G17" si="0">+F17*C17</f>
        <v>0</v>
      </c>
    </row>
    <row r="18" spans="1:7" s="58" customFormat="1" ht="15">
      <c r="A18" s="64">
        <v>2</v>
      </c>
      <c r="B18" s="64" t="s">
        <v>53</v>
      </c>
      <c r="C18" s="65"/>
      <c r="D18" s="66"/>
      <c r="E18" s="67"/>
      <c r="F18" s="68"/>
      <c r="G18" s="69"/>
    </row>
    <row r="19" spans="1:7" s="58" customFormat="1" ht="15">
      <c r="A19" s="64" t="s">
        <v>54</v>
      </c>
      <c r="B19" s="64" t="s">
        <v>55</v>
      </c>
      <c r="C19" s="65"/>
      <c r="D19" s="66"/>
      <c r="E19" s="67"/>
      <c r="F19" s="68"/>
      <c r="G19" s="69"/>
    </row>
    <row r="20" spans="1:7" s="58" customFormat="1" ht="25.5">
      <c r="A20" s="64" t="s">
        <v>56</v>
      </c>
      <c r="B20" s="64" t="s">
        <v>57</v>
      </c>
      <c r="C20" s="65">
        <v>1</v>
      </c>
      <c r="D20" s="66" t="s">
        <v>58</v>
      </c>
      <c r="E20" s="67"/>
      <c r="F20" s="68"/>
      <c r="G20" s="69">
        <f t="shared" ref="G20:G24" si="1">+F20*C20</f>
        <v>0</v>
      </c>
    </row>
    <row r="21" spans="1:7" s="58" customFormat="1" ht="25.5">
      <c r="A21" s="64" t="s">
        <v>59</v>
      </c>
      <c r="B21" s="64" t="s">
        <v>60</v>
      </c>
      <c r="C21" s="65"/>
      <c r="D21" s="66"/>
      <c r="E21" s="67"/>
      <c r="F21" s="68"/>
      <c r="G21" s="69"/>
    </row>
    <row r="22" spans="1:7" s="58" customFormat="1" ht="25.5">
      <c r="A22" s="64" t="s">
        <v>61</v>
      </c>
      <c r="B22" s="64" t="s">
        <v>62</v>
      </c>
      <c r="C22" s="65">
        <v>75</v>
      </c>
      <c r="D22" s="66" t="s">
        <v>63</v>
      </c>
      <c r="E22" s="67"/>
      <c r="F22" s="68"/>
      <c r="G22" s="69">
        <f t="shared" si="1"/>
        <v>0</v>
      </c>
    </row>
    <row r="23" spans="1:7" s="58" customFormat="1" ht="15">
      <c r="A23" s="64" t="s">
        <v>64</v>
      </c>
      <c r="B23" s="64" t="s">
        <v>65</v>
      </c>
      <c r="C23" s="65">
        <v>150</v>
      </c>
      <c r="D23" s="66" t="s">
        <v>66</v>
      </c>
      <c r="E23" s="67"/>
      <c r="F23" s="68"/>
      <c r="G23" s="69">
        <f t="shared" si="1"/>
        <v>0</v>
      </c>
    </row>
    <row r="24" spans="1:7" s="58" customFormat="1" ht="15">
      <c r="A24" s="64" t="s">
        <v>67</v>
      </c>
      <c r="B24" s="64" t="s">
        <v>68</v>
      </c>
      <c r="C24" s="65">
        <v>60</v>
      </c>
      <c r="D24" s="66" t="s">
        <v>63</v>
      </c>
      <c r="E24" s="67"/>
      <c r="F24" s="68"/>
      <c r="G24" s="69">
        <f t="shared" si="1"/>
        <v>0</v>
      </c>
    </row>
    <row r="25" spans="1:7" s="58" customFormat="1" ht="25.5">
      <c r="A25" s="64" t="s">
        <v>69</v>
      </c>
      <c r="B25" s="64" t="s">
        <v>70</v>
      </c>
      <c r="C25" s="65">
        <v>150</v>
      </c>
      <c r="D25" s="66" t="s">
        <v>66</v>
      </c>
      <c r="E25" s="67"/>
      <c r="F25" s="68"/>
      <c r="G25" s="69">
        <f t="shared" ref="G25:G27" si="2">+F25*C25</f>
        <v>0</v>
      </c>
    </row>
    <row r="26" spans="1:7" s="58" customFormat="1" ht="25.5">
      <c r="A26" s="64" t="s">
        <v>71</v>
      </c>
      <c r="B26" s="64" t="s">
        <v>72</v>
      </c>
      <c r="C26" s="65">
        <v>16</v>
      </c>
      <c r="D26" s="66" t="s">
        <v>66</v>
      </c>
      <c r="E26" s="67"/>
      <c r="F26" s="68"/>
      <c r="G26" s="69">
        <f t="shared" si="2"/>
        <v>0</v>
      </c>
    </row>
    <row r="27" spans="1:7" s="58" customFormat="1" ht="15">
      <c r="A27" s="64" t="s">
        <v>73</v>
      </c>
      <c r="B27" s="64" t="s">
        <v>74</v>
      </c>
      <c r="C27" s="65">
        <v>60</v>
      </c>
      <c r="D27" s="66" t="s">
        <v>52</v>
      </c>
      <c r="E27" s="67"/>
      <c r="F27" s="68"/>
      <c r="G27" s="69">
        <f t="shared" si="2"/>
        <v>0</v>
      </c>
    </row>
    <row r="28" spans="1:7" s="58" customFormat="1" ht="15">
      <c r="A28" s="64" t="s">
        <v>75</v>
      </c>
      <c r="B28" s="64" t="s">
        <v>76</v>
      </c>
      <c r="C28" s="65"/>
      <c r="D28" s="66"/>
      <c r="E28" s="67"/>
      <c r="F28" s="68"/>
      <c r="G28" s="69"/>
    </row>
    <row r="29" spans="1:7" s="58" customFormat="1" ht="15">
      <c r="A29" s="64" t="s">
        <v>77</v>
      </c>
      <c r="B29" s="64" t="s">
        <v>78</v>
      </c>
      <c r="C29" s="65">
        <v>2.8</v>
      </c>
      <c r="D29" s="66" t="s">
        <v>52</v>
      </c>
      <c r="E29" s="67"/>
      <c r="F29" s="68"/>
      <c r="G29" s="69">
        <f t="shared" ref="G29:G31" si="3">+F29*C29</f>
        <v>0</v>
      </c>
    </row>
    <row r="30" spans="1:7" s="58" customFormat="1" ht="15">
      <c r="A30" s="64" t="s">
        <v>79</v>
      </c>
      <c r="B30" s="64" t="s">
        <v>80</v>
      </c>
      <c r="C30" s="65">
        <v>5.6</v>
      </c>
      <c r="D30" s="66" t="s">
        <v>52</v>
      </c>
      <c r="E30" s="67"/>
      <c r="F30" s="68"/>
      <c r="G30" s="69">
        <f t="shared" si="3"/>
        <v>0</v>
      </c>
    </row>
    <row r="31" spans="1:7" s="58" customFormat="1" ht="25.5">
      <c r="A31" s="64" t="s">
        <v>81</v>
      </c>
      <c r="B31" s="64" t="s">
        <v>82</v>
      </c>
      <c r="C31" s="65">
        <v>8.4</v>
      </c>
      <c r="D31" s="66" t="s">
        <v>52</v>
      </c>
      <c r="E31" s="67"/>
      <c r="F31" s="68"/>
      <c r="G31" s="69">
        <f t="shared" si="3"/>
        <v>0</v>
      </c>
    </row>
    <row r="32" spans="1:7" s="58" customFormat="1" ht="15">
      <c r="A32" s="64" t="s">
        <v>83</v>
      </c>
      <c r="B32" s="64" t="s">
        <v>84</v>
      </c>
      <c r="C32" s="65"/>
      <c r="D32" s="66"/>
      <c r="E32" s="67"/>
      <c r="F32" s="68"/>
      <c r="G32" s="69"/>
    </row>
    <row r="33" spans="1:7" s="58" customFormat="1" ht="15">
      <c r="A33" s="64" t="s">
        <v>85</v>
      </c>
      <c r="B33" s="64" t="s">
        <v>86</v>
      </c>
      <c r="C33" s="65">
        <v>130</v>
      </c>
      <c r="D33" s="66" t="s">
        <v>66</v>
      </c>
      <c r="E33" s="67"/>
      <c r="F33" s="68"/>
      <c r="G33" s="69">
        <f t="shared" ref="G33:G38" si="4">+F33*C33</f>
        <v>0</v>
      </c>
    </row>
    <row r="34" spans="1:7" s="58" customFormat="1" ht="25.5">
      <c r="A34" s="64" t="s">
        <v>87</v>
      </c>
      <c r="B34" s="64" t="s">
        <v>88</v>
      </c>
      <c r="C34" s="65">
        <v>110</v>
      </c>
      <c r="D34" s="66" t="s">
        <v>66</v>
      </c>
      <c r="E34" s="67"/>
      <c r="F34" s="68"/>
      <c r="G34" s="69">
        <f t="shared" si="4"/>
        <v>0</v>
      </c>
    </row>
    <row r="35" spans="1:7" s="58" customFormat="1" ht="15">
      <c r="A35" s="64" t="s">
        <v>89</v>
      </c>
      <c r="B35" s="64" t="s">
        <v>90</v>
      </c>
      <c r="C35" s="65"/>
      <c r="D35" s="66"/>
      <c r="E35" s="67"/>
      <c r="F35" s="68"/>
      <c r="G35" s="69"/>
    </row>
    <row r="36" spans="1:7" s="58" customFormat="1" ht="15">
      <c r="A36" s="64" t="s">
        <v>91</v>
      </c>
      <c r="B36" s="64" t="s">
        <v>92</v>
      </c>
      <c r="C36" s="65"/>
      <c r="D36" s="66"/>
      <c r="E36" s="67"/>
      <c r="F36" s="68"/>
      <c r="G36" s="69"/>
    </row>
    <row r="37" spans="1:7" s="58" customFormat="1" ht="15">
      <c r="A37" s="64" t="s">
        <v>93</v>
      </c>
      <c r="B37" s="64" t="s">
        <v>94</v>
      </c>
      <c r="C37" s="65">
        <v>20</v>
      </c>
      <c r="D37" s="66" t="s">
        <v>66</v>
      </c>
      <c r="E37" s="67"/>
      <c r="F37" s="68"/>
      <c r="G37" s="69">
        <f t="shared" si="4"/>
        <v>0</v>
      </c>
    </row>
    <row r="38" spans="1:7" s="58" customFormat="1" ht="15">
      <c r="A38" s="64" t="s">
        <v>95</v>
      </c>
      <c r="B38" s="64" t="s">
        <v>96</v>
      </c>
      <c r="C38" s="65">
        <v>20</v>
      </c>
      <c r="D38" s="66" t="s">
        <v>66</v>
      </c>
      <c r="E38" s="67"/>
      <c r="F38" s="68"/>
      <c r="G38" s="69">
        <f t="shared" si="4"/>
        <v>0</v>
      </c>
    </row>
    <row r="39" spans="1:7" s="58" customFormat="1" ht="15">
      <c r="A39" s="64">
        <v>3</v>
      </c>
      <c r="B39" s="64" t="s">
        <v>97</v>
      </c>
      <c r="C39" s="65"/>
      <c r="D39" s="66"/>
      <c r="E39" s="67"/>
      <c r="F39" s="68"/>
      <c r="G39" s="69"/>
    </row>
    <row r="40" spans="1:7" s="58" customFormat="1" ht="15">
      <c r="A40" s="64" t="s">
        <v>98</v>
      </c>
      <c r="B40" s="64" t="s">
        <v>99</v>
      </c>
      <c r="C40" s="65"/>
      <c r="D40" s="66"/>
      <c r="E40" s="67"/>
      <c r="F40" s="68"/>
      <c r="G40" s="69"/>
    </row>
    <row r="41" spans="1:7" s="58" customFormat="1" ht="15">
      <c r="A41" s="64" t="s">
        <v>100</v>
      </c>
      <c r="B41" s="64" t="s">
        <v>101</v>
      </c>
      <c r="C41" s="65">
        <v>85</v>
      </c>
      <c r="D41" s="66" t="s">
        <v>52</v>
      </c>
      <c r="E41" s="67"/>
      <c r="F41" s="68"/>
      <c r="G41" s="69">
        <f t="shared" ref="G41" si="5">+F41*C41</f>
        <v>0</v>
      </c>
    </row>
    <row r="42" spans="1:7" s="58" customFormat="1" ht="15">
      <c r="A42" s="64" t="s">
        <v>102</v>
      </c>
      <c r="B42" s="64" t="s">
        <v>103</v>
      </c>
      <c r="C42" s="65"/>
      <c r="D42" s="66"/>
      <c r="E42" s="67"/>
      <c r="F42" s="68"/>
      <c r="G42" s="69"/>
    </row>
    <row r="43" spans="1:7" s="58" customFormat="1" ht="15">
      <c r="A43" s="64" t="s">
        <v>104</v>
      </c>
      <c r="B43" s="64" t="s">
        <v>105</v>
      </c>
      <c r="C43" s="65">
        <v>28</v>
      </c>
      <c r="D43" s="66" t="s">
        <v>52</v>
      </c>
      <c r="E43" s="67"/>
      <c r="F43" s="68"/>
      <c r="G43" s="69">
        <f t="shared" ref="G43:G46" si="6">+F43*C43</f>
        <v>0</v>
      </c>
    </row>
    <row r="44" spans="1:7" s="58" customFormat="1" ht="15">
      <c r="A44" s="64" t="s">
        <v>106</v>
      </c>
      <c r="B44" s="64" t="s">
        <v>107</v>
      </c>
      <c r="C44" s="65"/>
      <c r="D44" s="66"/>
      <c r="E44" s="67"/>
      <c r="F44" s="68"/>
      <c r="G44" s="69"/>
    </row>
    <row r="45" spans="1:7" s="58" customFormat="1" ht="38.25">
      <c r="A45" s="64" t="s">
        <v>108</v>
      </c>
      <c r="B45" s="64" t="s">
        <v>109</v>
      </c>
      <c r="C45" s="65"/>
      <c r="D45" s="66"/>
      <c r="E45" s="67"/>
      <c r="F45" s="68"/>
      <c r="G45" s="69"/>
    </row>
    <row r="46" spans="1:7" s="58" customFormat="1" ht="15">
      <c r="A46" s="64" t="s">
        <v>110</v>
      </c>
      <c r="B46" s="64" t="s">
        <v>134</v>
      </c>
      <c r="C46" s="65">
        <v>85</v>
      </c>
      <c r="D46" s="66" t="s">
        <v>52</v>
      </c>
      <c r="E46" s="67"/>
      <c r="F46" s="68"/>
      <c r="G46" s="69">
        <f t="shared" si="6"/>
        <v>0</v>
      </c>
    </row>
    <row r="47" spans="1:7" s="58" customFormat="1" ht="15">
      <c r="A47" s="64" t="s">
        <v>111</v>
      </c>
      <c r="B47" s="64" t="s">
        <v>112</v>
      </c>
      <c r="C47" s="65"/>
      <c r="D47" s="66"/>
      <c r="E47" s="67"/>
      <c r="F47" s="68"/>
      <c r="G47" s="69"/>
    </row>
    <row r="48" spans="1:7" s="58" customFormat="1" ht="15">
      <c r="A48" s="64" t="s">
        <v>113</v>
      </c>
      <c r="B48" s="64" t="s">
        <v>114</v>
      </c>
      <c r="C48" s="65">
        <v>1</v>
      </c>
      <c r="D48" s="66" t="s">
        <v>115</v>
      </c>
      <c r="E48" s="67"/>
      <c r="F48" s="68"/>
      <c r="G48" s="69">
        <f t="shared" ref="G48:G51" si="7">+F48*C48</f>
        <v>0</v>
      </c>
    </row>
    <row r="49" spans="1:7" s="58" customFormat="1" ht="15">
      <c r="A49" s="64" t="s">
        <v>116</v>
      </c>
      <c r="B49" s="64" t="s">
        <v>117</v>
      </c>
      <c r="C49" s="65"/>
      <c r="D49" s="66"/>
      <c r="E49" s="67"/>
      <c r="F49" s="68"/>
      <c r="G49" s="69"/>
    </row>
    <row r="50" spans="1:7" s="58" customFormat="1" ht="15">
      <c r="A50" s="64" t="s">
        <v>118</v>
      </c>
      <c r="B50" s="64" t="s">
        <v>119</v>
      </c>
      <c r="C50" s="65">
        <v>1</v>
      </c>
      <c r="D50" s="66" t="s">
        <v>115</v>
      </c>
      <c r="E50" s="67"/>
      <c r="F50" s="68"/>
      <c r="G50" s="69">
        <f t="shared" si="7"/>
        <v>0</v>
      </c>
    </row>
    <row r="51" spans="1:7" s="58" customFormat="1" ht="15">
      <c r="A51" s="64" t="s">
        <v>120</v>
      </c>
      <c r="B51" s="64" t="s">
        <v>121</v>
      </c>
      <c r="C51" s="65">
        <v>1</v>
      </c>
      <c r="D51" s="66" t="s">
        <v>58</v>
      </c>
      <c r="E51" s="67"/>
      <c r="F51" s="68"/>
      <c r="G51" s="69">
        <f t="shared" si="7"/>
        <v>0</v>
      </c>
    </row>
    <row r="52" spans="1:7" s="58" customFormat="1" ht="15">
      <c r="A52" s="64" t="s">
        <v>122</v>
      </c>
      <c r="B52" s="64" t="s">
        <v>123</v>
      </c>
      <c r="C52" s="65"/>
      <c r="D52" s="66"/>
      <c r="E52" s="67"/>
      <c r="F52" s="68"/>
      <c r="G52" s="69"/>
    </row>
    <row r="53" spans="1:7" s="58" customFormat="1" ht="25.5">
      <c r="A53" s="64" t="s">
        <v>124</v>
      </c>
      <c r="B53" s="64" t="s">
        <v>125</v>
      </c>
      <c r="C53" s="65"/>
      <c r="D53" s="66"/>
      <c r="E53" s="67"/>
      <c r="F53" s="68"/>
      <c r="G53" s="69"/>
    </row>
    <row r="54" spans="1:7" s="58" customFormat="1" ht="15">
      <c r="A54" s="64" t="s">
        <v>126</v>
      </c>
      <c r="B54" s="64" t="s">
        <v>127</v>
      </c>
      <c r="C54" s="65">
        <v>56</v>
      </c>
      <c r="D54" s="66" t="s">
        <v>52</v>
      </c>
      <c r="E54" s="67"/>
      <c r="F54" s="68"/>
      <c r="G54" s="69">
        <f t="shared" ref="G54:G57" si="8">+F54*C54</f>
        <v>0</v>
      </c>
    </row>
    <row r="55" spans="1:7" s="58" customFormat="1" ht="15">
      <c r="A55" s="64" t="s">
        <v>128</v>
      </c>
      <c r="B55" s="64" t="s">
        <v>129</v>
      </c>
      <c r="C55" s="65">
        <v>56</v>
      </c>
      <c r="D55" s="66" t="s">
        <v>52</v>
      </c>
      <c r="E55" s="67"/>
      <c r="F55" s="68"/>
      <c r="G55" s="69">
        <f t="shared" si="8"/>
        <v>0</v>
      </c>
    </row>
    <row r="56" spans="1:7" s="58" customFormat="1" ht="15">
      <c r="A56" s="64" t="s">
        <v>130</v>
      </c>
      <c r="B56" s="64" t="s">
        <v>131</v>
      </c>
      <c r="C56" s="65">
        <v>1</v>
      </c>
      <c r="D56" s="66" t="s">
        <v>115</v>
      </c>
      <c r="E56" s="67"/>
      <c r="F56" s="68"/>
      <c r="G56" s="69">
        <f t="shared" si="8"/>
        <v>0</v>
      </c>
    </row>
    <row r="57" spans="1:7" s="58" customFormat="1" ht="15">
      <c r="A57" s="64" t="s">
        <v>132</v>
      </c>
      <c r="B57" s="64" t="s">
        <v>133</v>
      </c>
      <c r="C57" s="65">
        <v>1</v>
      </c>
      <c r="D57" s="66" t="s">
        <v>115</v>
      </c>
      <c r="E57" s="67"/>
      <c r="F57" s="68"/>
      <c r="G57" s="69">
        <f t="shared" si="8"/>
        <v>0</v>
      </c>
    </row>
    <row r="58" spans="1:7" s="50" customFormat="1" ht="16.5" thickBot="1">
      <c r="A58" s="59"/>
      <c r="B58" s="59"/>
      <c r="C58" s="60"/>
      <c r="D58" s="61"/>
      <c r="E58" s="62"/>
      <c r="F58" s="63"/>
      <c r="G58" s="51"/>
    </row>
    <row r="59" spans="1:7" ht="17.25" thickTop="1" thickBot="1">
      <c r="D59" s="117" t="s">
        <v>42</v>
      </c>
      <c r="E59" s="117"/>
      <c r="F59" s="55"/>
      <c r="G59" s="56">
        <f>SUM(G14:G58)</f>
        <v>0</v>
      </c>
    </row>
    <row r="60" spans="1:7" ht="17.25" thickTop="1" thickBot="1">
      <c r="D60" s="117" t="s">
        <v>44</v>
      </c>
      <c r="E60" s="117"/>
      <c r="F60" s="55"/>
      <c r="G60" s="56">
        <f>+G59*0.2</f>
        <v>0</v>
      </c>
    </row>
    <row r="61" spans="1:7" ht="17.25" thickTop="1" thickBot="1">
      <c r="D61" s="117" t="s">
        <v>45</v>
      </c>
      <c r="E61" s="117"/>
      <c r="G61" s="56">
        <f>+G59+G60</f>
        <v>0</v>
      </c>
    </row>
    <row r="62" spans="1:7" ht="13.5" thickTop="1"/>
  </sheetData>
  <mergeCells count="11">
    <mergeCell ref="D61:E61"/>
    <mergeCell ref="D60:E60"/>
    <mergeCell ref="D59:E59"/>
    <mergeCell ref="B7:G7"/>
    <mergeCell ref="A8:G12"/>
    <mergeCell ref="A1:B5"/>
    <mergeCell ref="A6:C6"/>
    <mergeCell ref="C1:C5"/>
    <mergeCell ref="D1:G1"/>
    <mergeCell ref="D2:G3"/>
    <mergeCell ref="D4:G6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38" max="6" man="1"/>
  </rowBreaks>
  <ignoredErrors>
    <ignoredError sqref="G46 G48 G50:G51 G53:G57 G37 G22:G23 G25:G26 G29:G30 G33:G34 G41 G19:G20 G17:G18 G21 G42:G43 G35:G36 G31:G32 G27:G28 G24 G38:G4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2025-06-06T14:08:04Z</dcterms:modified>
</cp:coreProperties>
</file>